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AAATO\_DOCUMENTI CHIARA SEGRETERIA\ANAC-Pubblicazioni sito internet\Indicatori trimestrali pagamenti\2023\1 trim 2023\"/>
    </mc:Choice>
  </mc:AlternateContent>
  <xr:revisionPtr revIDLastSave="0" documentId="13_ncr:1_{A01726C6-CD54-4D09-9201-79BE01C5B90B}" xr6:coauthVersionLast="47" xr6:coauthVersionMax="47" xr10:uidLastSave="{00000000-0000-0000-0000-000000000000}"/>
  <bookViews>
    <workbookView xWindow="-120" yWindow="-120" windowWidth="29040" windowHeight="15840" xr2:uid="{641F4731-F3F6-40C0-94C9-ABC6B9613104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2" i="1" l="1"/>
  <c r="H42" i="1"/>
  <c r="J40" i="1"/>
  <c r="K40" i="1" s="1"/>
  <c r="G40" i="1"/>
  <c r="G39" i="1"/>
  <c r="J39" i="1" s="1"/>
  <c r="K39" i="1" s="1"/>
  <c r="J38" i="1"/>
  <c r="G38" i="1"/>
  <c r="G37" i="1"/>
  <c r="J37" i="1" s="1"/>
  <c r="K37" i="1" s="1"/>
  <c r="J36" i="1"/>
  <c r="K36" i="1" s="1"/>
  <c r="G36" i="1"/>
  <c r="G35" i="1"/>
  <c r="J35" i="1" s="1"/>
  <c r="K35" i="1" s="1"/>
  <c r="J34" i="1"/>
  <c r="G34" i="1"/>
  <c r="G33" i="1"/>
  <c r="J33" i="1" s="1"/>
  <c r="K33" i="1" s="1"/>
  <c r="J32" i="1"/>
  <c r="K32" i="1" s="1"/>
  <c r="G32" i="1"/>
  <c r="G31" i="1"/>
  <c r="J31" i="1" s="1"/>
  <c r="K31" i="1" s="1"/>
  <c r="J30" i="1"/>
  <c r="G30" i="1"/>
  <c r="G29" i="1"/>
  <c r="J29" i="1" s="1"/>
  <c r="K29" i="1" s="1"/>
  <c r="J28" i="1"/>
  <c r="K28" i="1" s="1"/>
  <c r="G28" i="1"/>
  <c r="G27" i="1"/>
  <c r="J27" i="1" s="1"/>
  <c r="K27" i="1" s="1"/>
  <c r="J26" i="1"/>
  <c r="G26" i="1"/>
  <c r="G25" i="1"/>
  <c r="J25" i="1" s="1"/>
  <c r="K25" i="1" s="1"/>
  <c r="J24" i="1"/>
  <c r="K24" i="1" s="1"/>
  <c r="G24" i="1"/>
  <c r="G23" i="1"/>
  <c r="J23" i="1" s="1"/>
  <c r="K23" i="1" s="1"/>
  <c r="J22" i="1"/>
  <c r="G22" i="1"/>
  <c r="G21" i="1"/>
  <c r="J21" i="1" s="1"/>
  <c r="K21" i="1" s="1"/>
  <c r="J20" i="1"/>
  <c r="K20" i="1" s="1"/>
  <c r="G20" i="1"/>
  <c r="G19" i="1"/>
  <c r="J19" i="1" s="1"/>
  <c r="K19" i="1" s="1"/>
  <c r="J18" i="1"/>
  <c r="G18" i="1"/>
  <c r="G17" i="1"/>
  <c r="J17" i="1" s="1"/>
  <c r="K17" i="1" s="1"/>
  <c r="J16" i="1"/>
  <c r="K16" i="1" s="1"/>
  <c r="G16" i="1"/>
  <c r="G15" i="1"/>
  <c r="J15" i="1" s="1"/>
  <c r="K15" i="1" s="1"/>
  <c r="J14" i="1"/>
  <c r="G14" i="1"/>
  <c r="G13" i="1"/>
  <c r="J13" i="1" s="1"/>
  <c r="K13" i="1" s="1"/>
  <c r="J12" i="1"/>
  <c r="K12" i="1" s="1"/>
  <c r="G12" i="1"/>
  <c r="G11" i="1"/>
  <c r="J11" i="1" s="1"/>
  <c r="K11" i="1" s="1"/>
  <c r="J10" i="1"/>
  <c r="G10" i="1"/>
  <c r="G9" i="1"/>
  <c r="J9" i="1" s="1"/>
  <c r="K9" i="1" s="1"/>
  <c r="J8" i="1"/>
  <c r="K8" i="1" s="1"/>
  <c r="G8" i="1"/>
  <c r="G7" i="1"/>
  <c r="J7" i="1" s="1"/>
  <c r="K7" i="1" s="1"/>
  <c r="J6" i="1"/>
  <c r="G6" i="1"/>
  <c r="G5" i="1"/>
  <c r="J5" i="1" s="1"/>
  <c r="K5" i="1" s="1"/>
  <c r="J4" i="1"/>
  <c r="K4" i="1" s="1"/>
  <c r="G4" i="1"/>
  <c r="G3" i="1"/>
  <c r="J3" i="1" s="1"/>
  <c r="K3" i="1" s="1"/>
  <c r="J2" i="1"/>
  <c r="G2" i="1"/>
  <c r="K2" i="1" l="1"/>
  <c r="K6" i="1"/>
  <c r="K10" i="1"/>
  <c r="K14" i="1"/>
  <c r="K18" i="1"/>
  <c r="K22" i="1"/>
  <c r="K26" i="1"/>
  <c r="K30" i="1"/>
  <c r="K34" i="1"/>
  <c r="K38" i="1"/>
</calcChain>
</file>

<file path=xl/sharedStrings.xml><?xml version="1.0" encoding="utf-8"?>
<sst xmlns="http://schemas.openxmlformats.org/spreadsheetml/2006/main" count="93" uniqueCount="63">
  <si>
    <t>Anno</t>
  </si>
  <si>
    <t>Beneficiario</t>
  </si>
  <si>
    <t>Tipologia di spesa sostenuta</t>
  </si>
  <si>
    <t>Ambito temporale di riferimento</t>
  </si>
  <si>
    <t>Data pagamento</t>
  </si>
  <si>
    <t>Data scadenza pagamento</t>
  </si>
  <si>
    <t>gg intercorsi</t>
  </si>
  <si>
    <t>Importo liquidazione</t>
  </si>
  <si>
    <t>Numero documento contabile</t>
  </si>
  <si>
    <t>Somma giorni scadenza pagamento e giorni intercorsi</t>
  </si>
  <si>
    <t>Indicatore</t>
  </si>
  <si>
    <t>La Perla Pulizie Srl</t>
  </si>
  <si>
    <t>Servizi di pulizia</t>
  </si>
  <si>
    <t>Pellegrini SpA</t>
  </si>
  <si>
    <t>Buoni pasto</t>
  </si>
  <si>
    <t>De Masis Barbara</t>
  </si>
  <si>
    <t>Legali</t>
  </si>
  <si>
    <t>Regonesi Adriana</t>
  </si>
  <si>
    <t>Elaborazione paghe</t>
  </si>
  <si>
    <t>Poste Italiane SpA</t>
  </si>
  <si>
    <t>Postali</t>
  </si>
  <si>
    <t>Cartemani Hagleitner Group Srl</t>
  </si>
  <si>
    <t>Materiale igienico</t>
  </si>
  <si>
    <t>A.S. Servizi alle Imprese Srl</t>
  </si>
  <si>
    <t>Consulenza sicurezza lavoro</t>
  </si>
  <si>
    <t>Laurenti Nicola</t>
  </si>
  <si>
    <t>Pianeta Software Srl</t>
  </si>
  <si>
    <t>Licenza ProtocoloPA</t>
  </si>
  <si>
    <t>Fattura No Problem</t>
  </si>
  <si>
    <t>Hera Comm SpA</t>
  </si>
  <si>
    <t>Energia</t>
  </si>
  <si>
    <t>412300160345</t>
  </si>
  <si>
    <t>Fastweb SpA</t>
  </si>
  <si>
    <t>Telefoniche</t>
  </si>
  <si>
    <t>Ovdamatic SpA</t>
  </si>
  <si>
    <t>Somministrazioni bevande</t>
  </si>
  <si>
    <t>La Tecnica SpA</t>
  </si>
  <si>
    <t>Cancelleria</t>
  </si>
  <si>
    <t>Ricoh Italia SpA</t>
  </si>
  <si>
    <t>Extra copie fuori noleggio</t>
  </si>
  <si>
    <t>Noleggio stampante</t>
  </si>
  <si>
    <t>Maggioli SpA</t>
  </si>
  <si>
    <t>Corso Manutenzione ESRI Anno 2023</t>
  </si>
  <si>
    <t>TIM SpA</t>
  </si>
  <si>
    <t>7X00475008</t>
  </si>
  <si>
    <t>WoW Srl</t>
  </si>
  <si>
    <t>Modifiche sito internet</t>
  </si>
  <si>
    <t>Uniacque SpA</t>
  </si>
  <si>
    <t>Assistenza campionamento scarichi industriali</t>
  </si>
  <si>
    <t>Studio Associato Macario Lazzari</t>
  </si>
  <si>
    <t>Consulenza fiscale e contabile</t>
  </si>
  <si>
    <t>412301517070</t>
  </si>
  <si>
    <t>Artemedia Srl</t>
  </si>
  <si>
    <t>Generatore file XML ANAC L.190/2012</t>
  </si>
  <si>
    <t>Ourvision Srl</t>
  </si>
  <si>
    <t>GoToMeeting - Business - Annuale</t>
  </si>
  <si>
    <t>Facoetti Enrico</t>
  </si>
  <si>
    <t>Compenso revisore conti</t>
  </si>
  <si>
    <t>Aruba SpA</t>
  </si>
  <si>
    <t>Pacchetto Hosting Advanced</t>
  </si>
  <si>
    <t>Basso Margherita</t>
  </si>
  <si>
    <t>Medico competente</t>
  </si>
  <si>
    <t>412302914198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</si>
</sst>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\ * #,##0.00_-;\-&quot;€&quot;\ * #,##0.00_-;_-&quot;€&quot;\ * &quot;-&quot;??_-;_-@_-"/>
    <numFmt numFmtId="16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/>
    <xf numFmtId="0" fontId="5" fillId="3" borderId="2" xfId="0" applyFont="1" applyFill="1" applyBorder="1"/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4" fontId="4" fillId="0" borderId="1" xfId="1" applyFont="1" applyBorder="1"/>
    <xf numFmtId="0" fontId="4" fillId="0" borderId="3" xfId="0" applyFont="1" applyBorder="1" applyAlignment="1">
      <alignment horizontal="center" vertical="top"/>
    </xf>
    <xf numFmtId="164" fontId="0" fillId="0" borderId="1" xfId="0" applyNumberFormat="1" applyBorder="1"/>
    <xf numFmtId="2" fontId="0" fillId="0" borderId="1" xfId="0" applyNumberFormat="1" applyBorder="1"/>
    <xf numFmtId="0" fontId="4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3" xfId="0" quotePrefix="1" applyFont="1" applyBorder="1" applyAlignment="1">
      <alignment horizontal="center" vertical="top"/>
    </xf>
    <xf numFmtId="0" fontId="4" fillId="0" borderId="0" xfId="0" applyFont="1" applyAlignment="1">
      <alignment horizontal="left"/>
    </xf>
    <xf numFmtId="0" fontId="4" fillId="0" borderId="4" xfId="0" applyFont="1" applyBorder="1" applyAlignment="1">
      <alignment wrapText="1"/>
    </xf>
    <xf numFmtId="44" fontId="0" fillId="0" borderId="0" xfId="0" applyNumberFormat="1"/>
    <xf numFmtId="0" fontId="4" fillId="0" borderId="4" xfId="0" applyFont="1" applyBorder="1"/>
    <xf numFmtId="14" fontId="4" fillId="0" borderId="4" xfId="0" applyNumberFormat="1" applyFont="1" applyBorder="1"/>
    <xf numFmtId="0" fontId="0" fillId="0" borderId="0" xfId="0" applyAlignment="1">
      <alignment horizontal="center"/>
    </xf>
    <xf numFmtId="164" fontId="2" fillId="0" borderId="1" xfId="0" applyNumberFormat="1" applyFont="1" applyBorder="1"/>
    <xf numFmtId="0" fontId="0" fillId="0" borderId="0" xfId="0" applyAlignment="1">
      <alignment horizontal="center" vertical="top"/>
    </xf>
    <xf numFmtId="2" fontId="2" fillId="0" borderId="1" xfId="0" applyNumberFormat="1" applyFont="1" applyBorder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C90ED-5E76-452E-989D-556160BBCFD3}">
  <dimension ref="A1:Q42"/>
  <sheetViews>
    <sheetView tabSelected="1" topLeftCell="A25" workbookViewId="0">
      <selection activeCell="K43" sqref="K43"/>
    </sheetView>
  </sheetViews>
  <sheetFormatPr defaultRowHeight="15" x14ac:dyDescent="0.25"/>
  <cols>
    <col min="2" max="2" width="26.140625" bestFit="1" customWidth="1"/>
    <col min="3" max="3" width="39.140625" bestFit="1" customWidth="1"/>
    <col min="4" max="4" width="11.42578125" style="25" customWidth="1"/>
    <col min="5" max="5" width="14" style="25" customWidth="1"/>
    <col min="6" max="6" width="12" style="25" customWidth="1"/>
    <col min="7" max="7" width="10.42578125" style="25" bestFit="1" customWidth="1"/>
    <col min="8" max="8" width="13.140625" bestFit="1" customWidth="1"/>
    <col min="9" max="9" width="19.28515625" style="27" bestFit="1" customWidth="1"/>
    <col min="10" max="10" width="16.28515625" bestFit="1" customWidth="1"/>
    <col min="11" max="11" width="14.140625" customWidth="1"/>
    <col min="14" max="14" width="9.42578125" bestFit="1" customWidth="1"/>
    <col min="17" max="17" width="11" bestFit="1" customWidth="1"/>
  </cols>
  <sheetData>
    <row r="1" spans="1:11" ht="51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5" t="s">
        <v>6</v>
      </c>
      <c r="H1" s="6" t="s">
        <v>7</v>
      </c>
      <c r="I1" s="7" t="s">
        <v>8</v>
      </c>
      <c r="J1" s="4" t="s">
        <v>9</v>
      </c>
      <c r="K1" s="4" t="s">
        <v>10</v>
      </c>
    </row>
    <row r="2" spans="1:11" x14ac:dyDescent="0.25">
      <c r="A2" s="8">
        <v>2023</v>
      </c>
      <c r="B2" s="9" t="s">
        <v>11</v>
      </c>
      <c r="C2" s="8" t="s">
        <v>12</v>
      </c>
      <c r="D2" s="10">
        <v>44926</v>
      </c>
      <c r="E2" s="10">
        <v>44931</v>
      </c>
      <c r="F2" s="10">
        <v>44957</v>
      </c>
      <c r="G2" s="11">
        <f t="shared" ref="G2:G40" si="0">E2-F2</f>
        <v>-26</v>
      </c>
      <c r="H2" s="12">
        <v>550</v>
      </c>
      <c r="I2" s="13">
        <v>1235</v>
      </c>
      <c r="J2" s="14">
        <f t="shared" ref="J2:J40" si="1">G2*H2</f>
        <v>-14300</v>
      </c>
      <c r="K2" s="15">
        <f t="shared" ref="K2:K40" si="2">J2/$H$42</f>
        <v>-0.11345681084012388</v>
      </c>
    </row>
    <row r="3" spans="1:11" x14ac:dyDescent="0.25">
      <c r="A3" s="8">
        <v>2023</v>
      </c>
      <c r="B3" s="9" t="s">
        <v>13</v>
      </c>
      <c r="C3" s="8" t="s">
        <v>14</v>
      </c>
      <c r="D3" s="10">
        <v>44923</v>
      </c>
      <c r="E3" s="10">
        <v>44931</v>
      </c>
      <c r="F3" s="10">
        <v>44923</v>
      </c>
      <c r="G3" s="11">
        <f t="shared" si="0"/>
        <v>8</v>
      </c>
      <c r="H3" s="12">
        <v>348.88</v>
      </c>
      <c r="I3" s="13">
        <v>351</v>
      </c>
      <c r="J3" s="14">
        <f t="shared" si="1"/>
        <v>2791.04</v>
      </c>
      <c r="K3" s="15">
        <f t="shared" si="2"/>
        <v>2.2144230582323031E-2</v>
      </c>
    </row>
    <row r="4" spans="1:11" x14ac:dyDescent="0.25">
      <c r="A4" s="8">
        <v>2023</v>
      </c>
      <c r="B4" s="9" t="s">
        <v>15</v>
      </c>
      <c r="C4" s="8" t="s">
        <v>16</v>
      </c>
      <c r="D4" s="10">
        <v>44929</v>
      </c>
      <c r="E4" s="10">
        <v>44931</v>
      </c>
      <c r="F4" s="10">
        <v>44929</v>
      </c>
      <c r="G4" s="11">
        <f t="shared" si="0"/>
        <v>2</v>
      </c>
      <c r="H4" s="12">
        <v>1843.68</v>
      </c>
      <c r="I4" s="13">
        <v>2</v>
      </c>
      <c r="J4" s="14">
        <f t="shared" si="1"/>
        <v>3687.36</v>
      </c>
      <c r="K4" s="15">
        <f t="shared" si="2"/>
        <v>2.9255671749611131E-2</v>
      </c>
    </row>
    <row r="5" spans="1:11" x14ac:dyDescent="0.25">
      <c r="A5" s="8">
        <v>2023</v>
      </c>
      <c r="B5" s="9" t="s">
        <v>15</v>
      </c>
      <c r="C5" s="16" t="s">
        <v>16</v>
      </c>
      <c r="D5" s="10">
        <v>44929</v>
      </c>
      <c r="E5" s="10">
        <v>44931</v>
      </c>
      <c r="F5" s="10">
        <v>44929</v>
      </c>
      <c r="G5" s="11">
        <f t="shared" si="0"/>
        <v>2</v>
      </c>
      <c r="H5" s="12">
        <v>19911.740000000002</v>
      </c>
      <c r="I5" s="13">
        <v>1</v>
      </c>
      <c r="J5" s="14">
        <f t="shared" si="1"/>
        <v>39823.480000000003</v>
      </c>
      <c r="K5" s="15">
        <f t="shared" si="2"/>
        <v>0.31596119142345852</v>
      </c>
    </row>
    <row r="6" spans="1:11" x14ac:dyDescent="0.25">
      <c r="A6" s="8">
        <v>2023</v>
      </c>
      <c r="B6" s="9" t="s">
        <v>15</v>
      </c>
      <c r="C6" s="16" t="s">
        <v>16</v>
      </c>
      <c r="D6" s="10">
        <v>44929</v>
      </c>
      <c r="E6" s="10">
        <v>44931</v>
      </c>
      <c r="F6" s="10">
        <v>44929</v>
      </c>
      <c r="G6" s="11">
        <f t="shared" si="0"/>
        <v>2</v>
      </c>
      <c r="H6" s="12">
        <v>2458.2399999999998</v>
      </c>
      <c r="I6" s="13">
        <v>3</v>
      </c>
      <c r="J6" s="14">
        <f t="shared" si="1"/>
        <v>4916.4799999999996</v>
      </c>
      <c r="K6" s="15">
        <f t="shared" si="2"/>
        <v>3.9007562332814841E-2</v>
      </c>
    </row>
    <row r="7" spans="1:11" x14ac:dyDescent="0.25">
      <c r="A7" s="8">
        <v>2023</v>
      </c>
      <c r="B7" s="9" t="s">
        <v>15</v>
      </c>
      <c r="C7" s="8" t="s">
        <v>16</v>
      </c>
      <c r="D7" s="10">
        <v>44931</v>
      </c>
      <c r="E7" s="10">
        <v>44931</v>
      </c>
      <c r="F7" s="10">
        <v>44931</v>
      </c>
      <c r="G7" s="11">
        <f t="shared" si="0"/>
        <v>0</v>
      </c>
      <c r="H7" s="12">
        <v>2581.15</v>
      </c>
      <c r="I7" s="13">
        <v>5</v>
      </c>
      <c r="J7" s="14">
        <f t="shared" si="1"/>
        <v>0</v>
      </c>
      <c r="K7" s="15">
        <f t="shared" si="2"/>
        <v>0</v>
      </c>
    </row>
    <row r="8" spans="1:11" x14ac:dyDescent="0.25">
      <c r="A8" s="8">
        <v>2023</v>
      </c>
      <c r="B8" s="9" t="s">
        <v>15</v>
      </c>
      <c r="C8" s="17" t="s">
        <v>16</v>
      </c>
      <c r="D8" s="10">
        <v>44931</v>
      </c>
      <c r="E8" s="10">
        <v>44931</v>
      </c>
      <c r="F8" s="10">
        <v>44931</v>
      </c>
      <c r="G8" s="11">
        <f t="shared" si="0"/>
        <v>0</v>
      </c>
      <c r="H8" s="12">
        <v>3318.62</v>
      </c>
      <c r="I8" s="13">
        <v>6</v>
      </c>
      <c r="J8" s="14">
        <f t="shared" si="1"/>
        <v>0</v>
      </c>
      <c r="K8" s="15">
        <f t="shared" si="2"/>
        <v>0</v>
      </c>
    </row>
    <row r="9" spans="1:11" x14ac:dyDescent="0.25">
      <c r="A9" s="8">
        <v>2023</v>
      </c>
      <c r="B9" s="9" t="s">
        <v>17</v>
      </c>
      <c r="C9" s="17" t="s">
        <v>18</v>
      </c>
      <c r="D9" s="10">
        <v>44937</v>
      </c>
      <c r="E9" s="10">
        <v>44936</v>
      </c>
      <c r="F9" s="10">
        <v>44937</v>
      </c>
      <c r="G9" s="11">
        <f t="shared" si="0"/>
        <v>-1</v>
      </c>
      <c r="H9" s="12">
        <v>1782.33</v>
      </c>
      <c r="I9" s="13">
        <v>11</v>
      </c>
      <c r="J9" s="14">
        <f t="shared" si="1"/>
        <v>-1782.33</v>
      </c>
      <c r="K9" s="15">
        <f t="shared" si="2"/>
        <v>-1.4141082354173285E-2</v>
      </c>
    </row>
    <row r="10" spans="1:11" x14ac:dyDescent="0.25">
      <c r="A10" s="8">
        <v>2023</v>
      </c>
      <c r="B10" s="9" t="s">
        <v>19</v>
      </c>
      <c r="C10" s="17" t="s">
        <v>20</v>
      </c>
      <c r="D10" s="10">
        <v>44938</v>
      </c>
      <c r="E10" s="10">
        <v>44939</v>
      </c>
      <c r="F10" s="10">
        <v>44938</v>
      </c>
      <c r="G10" s="11">
        <f t="shared" si="0"/>
        <v>1</v>
      </c>
      <c r="H10" s="12">
        <v>2000</v>
      </c>
      <c r="I10" s="13">
        <v>1023000114</v>
      </c>
      <c r="J10" s="14">
        <f t="shared" si="1"/>
        <v>2000</v>
      </c>
      <c r="K10" s="15">
        <f t="shared" si="2"/>
        <v>1.5868085432185156E-2</v>
      </c>
    </row>
    <row r="11" spans="1:11" x14ac:dyDescent="0.25">
      <c r="A11" s="8">
        <v>2023</v>
      </c>
      <c r="B11" s="9" t="s">
        <v>21</v>
      </c>
      <c r="C11" s="16" t="s">
        <v>22</v>
      </c>
      <c r="D11" s="10">
        <v>44939</v>
      </c>
      <c r="E11" s="10">
        <v>44944</v>
      </c>
      <c r="F11" s="10">
        <v>44985</v>
      </c>
      <c r="G11" s="11">
        <f t="shared" si="0"/>
        <v>-41</v>
      </c>
      <c r="H11" s="12">
        <v>166.8</v>
      </c>
      <c r="I11" s="13">
        <v>12</v>
      </c>
      <c r="J11" s="14">
        <f t="shared" si="1"/>
        <v>-6838.8</v>
      </c>
      <c r="K11" s="15">
        <f t="shared" si="2"/>
        <v>-5.4259331326813931E-2</v>
      </c>
    </row>
    <row r="12" spans="1:11" x14ac:dyDescent="0.25">
      <c r="A12" s="8">
        <v>2023</v>
      </c>
      <c r="B12" s="9" t="s">
        <v>23</v>
      </c>
      <c r="C12" s="18" t="s">
        <v>24</v>
      </c>
      <c r="D12" s="10">
        <v>44944</v>
      </c>
      <c r="E12" s="10">
        <v>44945</v>
      </c>
      <c r="F12" s="10">
        <v>44944</v>
      </c>
      <c r="G12" s="11">
        <f t="shared" si="0"/>
        <v>1</v>
      </c>
      <c r="H12" s="12">
        <v>450</v>
      </c>
      <c r="I12" s="13">
        <v>12</v>
      </c>
      <c r="J12" s="14">
        <f t="shared" si="1"/>
        <v>450</v>
      </c>
      <c r="K12" s="15">
        <f t="shared" si="2"/>
        <v>3.5703192222416606E-3</v>
      </c>
    </row>
    <row r="13" spans="1:11" x14ac:dyDescent="0.25">
      <c r="A13" s="8">
        <v>2023</v>
      </c>
      <c r="B13" s="9" t="s">
        <v>25</v>
      </c>
      <c r="C13" s="16" t="s">
        <v>16</v>
      </c>
      <c r="D13" s="10">
        <v>44944</v>
      </c>
      <c r="E13" s="10">
        <v>44950</v>
      </c>
      <c r="F13" s="10">
        <v>44944</v>
      </c>
      <c r="G13" s="11">
        <f t="shared" si="0"/>
        <v>6</v>
      </c>
      <c r="H13" s="12">
        <v>378.74</v>
      </c>
      <c r="I13" s="13">
        <v>1</v>
      </c>
      <c r="J13" s="14">
        <f t="shared" si="1"/>
        <v>2272.44</v>
      </c>
      <c r="K13" s="15">
        <f t="shared" si="2"/>
        <v>1.802963602975742E-2</v>
      </c>
    </row>
    <row r="14" spans="1:11" x14ac:dyDescent="0.25">
      <c r="A14" s="8">
        <v>2023</v>
      </c>
      <c r="B14" s="9" t="s">
        <v>26</v>
      </c>
      <c r="C14" s="16" t="s">
        <v>27</v>
      </c>
      <c r="D14" s="10">
        <v>44938</v>
      </c>
      <c r="E14" s="10">
        <v>44951</v>
      </c>
      <c r="F14" s="10">
        <v>44938</v>
      </c>
      <c r="G14" s="11">
        <f t="shared" si="0"/>
        <v>13</v>
      </c>
      <c r="H14" s="12">
        <v>1190</v>
      </c>
      <c r="I14" s="13">
        <v>1</v>
      </c>
      <c r="J14" s="14">
        <f t="shared" si="1"/>
        <v>15470</v>
      </c>
      <c r="K14" s="15">
        <f t="shared" si="2"/>
        <v>0.12273964081795219</v>
      </c>
    </row>
    <row r="15" spans="1:11" x14ac:dyDescent="0.25">
      <c r="A15" s="8">
        <v>2023</v>
      </c>
      <c r="B15" s="9" t="s">
        <v>26</v>
      </c>
      <c r="C15" s="16" t="s">
        <v>28</v>
      </c>
      <c r="D15" s="10">
        <v>44938</v>
      </c>
      <c r="E15" s="10">
        <v>44951</v>
      </c>
      <c r="F15" s="10">
        <v>44938</v>
      </c>
      <c r="G15" s="11">
        <f t="shared" si="0"/>
        <v>13</v>
      </c>
      <c r="H15" s="12">
        <v>408</v>
      </c>
      <c r="I15" s="19">
        <v>2</v>
      </c>
      <c r="J15" s="14">
        <f t="shared" si="1"/>
        <v>5304</v>
      </c>
      <c r="K15" s="15">
        <f t="shared" si="2"/>
        <v>4.2082162566155039E-2</v>
      </c>
    </row>
    <row r="16" spans="1:11" x14ac:dyDescent="0.25">
      <c r="A16" s="8">
        <v>2023</v>
      </c>
      <c r="B16" s="9" t="s">
        <v>29</v>
      </c>
      <c r="C16" s="8" t="s">
        <v>30</v>
      </c>
      <c r="D16" s="10">
        <v>44937</v>
      </c>
      <c r="E16" s="10">
        <v>44957</v>
      </c>
      <c r="F16" s="10">
        <v>44957</v>
      </c>
      <c r="G16" s="11">
        <f t="shared" si="0"/>
        <v>0</v>
      </c>
      <c r="H16" s="12">
        <v>1196.98</v>
      </c>
      <c r="I16" s="19" t="s">
        <v>31</v>
      </c>
      <c r="J16" s="14">
        <f t="shared" si="1"/>
        <v>0</v>
      </c>
      <c r="K16" s="15">
        <f t="shared" si="2"/>
        <v>0</v>
      </c>
    </row>
    <row r="17" spans="1:17" x14ac:dyDescent="0.25">
      <c r="A17" s="8">
        <v>2023</v>
      </c>
      <c r="B17" s="9" t="s">
        <v>32</v>
      </c>
      <c r="C17" s="8" t="s">
        <v>33</v>
      </c>
      <c r="D17" s="10">
        <v>44865</v>
      </c>
      <c r="E17" s="10">
        <v>44957</v>
      </c>
      <c r="F17" s="10">
        <v>44957</v>
      </c>
      <c r="G17" s="11">
        <f t="shared" si="0"/>
        <v>0</v>
      </c>
      <c r="H17" s="12">
        <v>88.54</v>
      </c>
      <c r="I17" s="13">
        <v>42005</v>
      </c>
      <c r="J17" s="14">
        <f t="shared" si="1"/>
        <v>0</v>
      </c>
      <c r="K17" s="15">
        <f t="shared" si="2"/>
        <v>0</v>
      </c>
    </row>
    <row r="18" spans="1:17" x14ac:dyDescent="0.25">
      <c r="A18" s="8">
        <v>2023</v>
      </c>
      <c r="B18" s="9" t="s">
        <v>15</v>
      </c>
      <c r="C18" s="8" t="s">
        <v>16</v>
      </c>
      <c r="D18" s="10">
        <v>44956</v>
      </c>
      <c r="E18" s="10">
        <v>44957</v>
      </c>
      <c r="F18" s="10">
        <v>44956</v>
      </c>
      <c r="G18" s="11">
        <f t="shared" si="0"/>
        <v>1</v>
      </c>
      <c r="H18" s="12">
        <v>6145.6</v>
      </c>
      <c r="I18" s="13">
        <v>7</v>
      </c>
      <c r="J18" s="14">
        <f t="shared" si="1"/>
        <v>6145.6</v>
      </c>
      <c r="K18" s="15">
        <f t="shared" si="2"/>
        <v>4.8759452916018554E-2</v>
      </c>
    </row>
    <row r="19" spans="1:17" x14ac:dyDescent="0.25">
      <c r="A19" s="8">
        <v>2023</v>
      </c>
      <c r="B19" s="9" t="s">
        <v>34</v>
      </c>
      <c r="C19" s="8" t="s">
        <v>35</v>
      </c>
      <c r="D19" s="10">
        <v>44956</v>
      </c>
      <c r="E19" s="10">
        <v>44959</v>
      </c>
      <c r="F19" s="10">
        <v>44956</v>
      </c>
      <c r="G19" s="11">
        <f t="shared" si="0"/>
        <v>3</v>
      </c>
      <c r="H19" s="12">
        <v>111.3</v>
      </c>
      <c r="I19" s="13">
        <v>6</v>
      </c>
      <c r="J19" s="14">
        <f t="shared" si="1"/>
        <v>333.9</v>
      </c>
      <c r="K19" s="15">
        <f t="shared" si="2"/>
        <v>2.6491768629033118E-3</v>
      </c>
    </row>
    <row r="20" spans="1:17" x14ac:dyDescent="0.25">
      <c r="A20" s="8">
        <v>2023</v>
      </c>
      <c r="B20" s="9" t="s">
        <v>36</v>
      </c>
      <c r="C20" s="20" t="s">
        <v>37</v>
      </c>
      <c r="D20" s="10">
        <v>44957</v>
      </c>
      <c r="E20" s="10">
        <v>44960</v>
      </c>
      <c r="F20" s="10">
        <v>44985</v>
      </c>
      <c r="G20" s="11">
        <f t="shared" si="0"/>
        <v>-25</v>
      </c>
      <c r="H20" s="12">
        <v>280.8</v>
      </c>
      <c r="I20" s="19">
        <v>3</v>
      </c>
      <c r="J20" s="14">
        <f t="shared" si="1"/>
        <v>-7020</v>
      </c>
      <c r="K20" s="15">
        <f t="shared" si="2"/>
        <v>-5.5696979866969899E-2</v>
      </c>
    </row>
    <row r="21" spans="1:17" x14ac:dyDescent="0.25">
      <c r="A21" s="8">
        <v>2023</v>
      </c>
      <c r="B21" s="9" t="s">
        <v>11</v>
      </c>
      <c r="C21" s="21" t="s">
        <v>12</v>
      </c>
      <c r="D21" s="10">
        <v>44957</v>
      </c>
      <c r="E21" s="10">
        <v>44960</v>
      </c>
      <c r="F21" s="10">
        <v>44985</v>
      </c>
      <c r="G21" s="11">
        <f t="shared" si="0"/>
        <v>-25</v>
      </c>
      <c r="H21" s="12">
        <v>840</v>
      </c>
      <c r="I21" s="13">
        <v>39</v>
      </c>
      <c r="J21" s="14">
        <f t="shared" si="1"/>
        <v>-21000</v>
      </c>
      <c r="K21" s="15">
        <f t="shared" si="2"/>
        <v>-0.16661489703794416</v>
      </c>
    </row>
    <row r="22" spans="1:17" x14ac:dyDescent="0.25">
      <c r="A22" s="8">
        <v>2023</v>
      </c>
      <c r="B22" s="9" t="s">
        <v>38</v>
      </c>
      <c r="C22" s="17" t="s">
        <v>39</v>
      </c>
      <c r="D22" s="10">
        <v>44901</v>
      </c>
      <c r="E22" s="10">
        <v>44963</v>
      </c>
      <c r="F22" s="10">
        <v>44961</v>
      </c>
      <c r="G22" s="11">
        <f t="shared" si="0"/>
        <v>2</v>
      </c>
      <c r="H22" s="12">
        <v>651</v>
      </c>
      <c r="I22" s="13">
        <v>229353384</v>
      </c>
      <c r="J22" s="14">
        <f t="shared" si="1"/>
        <v>1302</v>
      </c>
      <c r="K22" s="15">
        <f t="shared" si="2"/>
        <v>1.0330123616352537E-2</v>
      </c>
      <c r="Q22" s="22"/>
    </row>
    <row r="23" spans="1:17" x14ac:dyDescent="0.25">
      <c r="A23" s="8">
        <v>2023</v>
      </c>
      <c r="B23" s="9" t="s">
        <v>38</v>
      </c>
      <c r="C23" s="17" t="s">
        <v>40</v>
      </c>
      <c r="D23" s="10">
        <v>44901</v>
      </c>
      <c r="E23" s="10">
        <v>44963</v>
      </c>
      <c r="F23" s="10">
        <v>44961</v>
      </c>
      <c r="G23" s="11">
        <f t="shared" si="0"/>
        <v>2</v>
      </c>
      <c r="H23" s="12">
        <v>987.36</v>
      </c>
      <c r="I23" s="13">
        <v>229358180</v>
      </c>
      <c r="J23" s="14">
        <f t="shared" si="1"/>
        <v>1974.72</v>
      </c>
      <c r="K23" s="15">
        <f t="shared" si="2"/>
        <v>1.5667512832322338E-2</v>
      </c>
    </row>
    <row r="24" spans="1:17" x14ac:dyDescent="0.25">
      <c r="A24" s="8">
        <v>2023</v>
      </c>
      <c r="B24" s="9" t="s">
        <v>41</v>
      </c>
      <c r="C24" s="17" t="s">
        <v>42</v>
      </c>
      <c r="D24" s="10">
        <v>44957</v>
      </c>
      <c r="E24" s="10">
        <v>44964</v>
      </c>
      <c r="F24" s="10">
        <v>44985</v>
      </c>
      <c r="G24" s="11">
        <f t="shared" si="0"/>
        <v>-21</v>
      </c>
      <c r="H24" s="12">
        <v>1800</v>
      </c>
      <c r="I24" s="13">
        <v>2105999</v>
      </c>
      <c r="J24" s="14">
        <f t="shared" si="1"/>
        <v>-37800</v>
      </c>
      <c r="K24" s="15">
        <f t="shared" si="2"/>
        <v>-0.29990681466829949</v>
      </c>
    </row>
    <row r="25" spans="1:17" x14ac:dyDescent="0.25">
      <c r="A25" s="8">
        <v>2023</v>
      </c>
      <c r="B25" s="9" t="s">
        <v>13</v>
      </c>
      <c r="C25" s="23" t="s">
        <v>14</v>
      </c>
      <c r="D25" s="10">
        <v>44957</v>
      </c>
      <c r="E25" s="10">
        <v>44965</v>
      </c>
      <c r="F25" s="10">
        <v>44957</v>
      </c>
      <c r="G25" s="11">
        <f t="shared" si="0"/>
        <v>8</v>
      </c>
      <c r="H25" s="12">
        <v>467.25</v>
      </c>
      <c r="I25" s="13">
        <v>27</v>
      </c>
      <c r="J25" s="14">
        <f t="shared" si="1"/>
        <v>3738</v>
      </c>
      <c r="K25" s="15">
        <f t="shared" si="2"/>
        <v>2.9657451672754059E-2</v>
      </c>
    </row>
    <row r="26" spans="1:17" x14ac:dyDescent="0.25">
      <c r="A26" s="8">
        <v>2023</v>
      </c>
      <c r="B26" s="9" t="s">
        <v>43</v>
      </c>
      <c r="C26" s="23" t="s">
        <v>33</v>
      </c>
      <c r="D26" s="10">
        <v>44966</v>
      </c>
      <c r="E26" s="10">
        <v>44970</v>
      </c>
      <c r="F26" s="10">
        <v>44995</v>
      </c>
      <c r="G26" s="11">
        <f t="shared" si="0"/>
        <v>-25</v>
      </c>
      <c r="H26" s="12">
        <v>128.58000000000001</v>
      </c>
      <c r="I26" s="13" t="s">
        <v>44</v>
      </c>
      <c r="J26" s="14">
        <f t="shared" si="1"/>
        <v>-3214.5000000000005</v>
      </c>
      <c r="K26" s="15">
        <f t="shared" si="2"/>
        <v>-2.5503980310879599E-2</v>
      </c>
    </row>
    <row r="27" spans="1:17" x14ac:dyDescent="0.25">
      <c r="A27" s="8">
        <v>2023</v>
      </c>
      <c r="B27" s="9" t="s">
        <v>45</v>
      </c>
      <c r="C27" s="23" t="s">
        <v>46</v>
      </c>
      <c r="D27" s="10">
        <v>44970</v>
      </c>
      <c r="E27" s="10">
        <v>44978</v>
      </c>
      <c r="F27" s="10">
        <v>44970</v>
      </c>
      <c r="G27" s="11">
        <f t="shared" si="0"/>
        <v>8</v>
      </c>
      <c r="H27" s="12">
        <v>80</v>
      </c>
      <c r="I27" s="13">
        <v>147</v>
      </c>
      <c r="J27" s="14">
        <f t="shared" si="1"/>
        <v>640</v>
      </c>
      <c r="K27" s="15">
        <f t="shared" si="2"/>
        <v>5.07778733829925E-3</v>
      </c>
    </row>
    <row r="28" spans="1:17" x14ac:dyDescent="0.25">
      <c r="A28" s="8">
        <v>2023</v>
      </c>
      <c r="B28" s="9" t="s">
        <v>47</v>
      </c>
      <c r="C28" s="23" t="s">
        <v>48</v>
      </c>
      <c r="D28" s="10">
        <v>44973</v>
      </c>
      <c r="E28" s="10">
        <v>44978</v>
      </c>
      <c r="F28" s="10">
        <v>45003</v>
      </c>
      <c r="G28" s="11">
        <f t="shared" si="0"/>
        <v>-25</v>
      </c>
      <c r="H28" s="12">
        <v>47040</v>
      </c>
      <c r="I28" s="13">
        <v>17</v>
      </c>
      <c r="J28" s="14">
        <f t="shared" si="1"/>
        <v>-1176000</v>
      </c>
      <c r="K28" s="15">
        <f t="shared" si="2"/>
        <v>-9.3304342341248727</v>
      </c>
    </row>
    <row r="29" spans="1:17" x14ac:dyDescent="0.25">
      <c r="A29" s="8">
        <v>2023</v>
      </c>
      <c r="B29" s="9" t="s">
        <v>49</v>
      </c>
      <c r="C29" s="23" t="s">
        <v>50</v>
      </c>
      <c r="D29" s="10">
        <v>44979</v>
      </c>
      <c r="E29" s="10">
        <v>44980</v>
      </c>
      <c r="F29" s="10">
        <v>44979</v>
      </c>
      <c r="G29" s="11">
        <f t="shared" si="0"/>
        <v>1</v>
      </c>
      <c r="H29" s="12">
        <v>17870.38</v>
      </c>
      <c r="I29" s="13">
        <v>50</v>
      </c>
      <c r="J29" s="14">
        <f t="shared" si="1"/>
        <v>17870.38</v>
      </c>
      <c r="K29" s="15">
        <f t="shared" si="2"/>
        <v>0.1417843582728065</v>
      </c>
    </row>
    <row r="30" spans="1:17" x14ac:dyDescent="0.25">
      <c r="A30" s="8">
        <v>2023</v>
      </c>
      <c r="B30" s="9" t="s">
        <v>29</v>
      </c>
      <c r="C30" s="23" t="s">
        <v>30</v>
      </c>
      <c r="D30" s="10">
        <v>44965</v>
      </c>
      <c r="E30" s="10">
        <v>44985</v>
      </c>
      <c r="F30" s="10">
        <v>44985</v>
      </c>
      <c r="G30" s="11">
        <f t="shared" si="0"/>
        <v>0</v>
      </c>
      <c r="H30" s="12">
        <v>1602.04</v>
      </c>
      <c r="I30" s="19" t="s">
        <v>51</v>
      </c>
      <c r="J30" s="14">
        <f t="shared" si="1"/>
        <v>0</v>
      </c>
      <c r="K30" s="15">
        <f t="shared" si="2"/>
        <v>0</v>
      </c>
    </row>
    <row r="31" spans="1:17" x14ac:dyDescent="0.25">
      <c r="A31" s="8">
        <v>2023</v>
      </c>
      <c r="B31" s="9" t="s">
        <v>52</v>
      </c>
      <c r="C31" s="23" t="s">
        <v>53</v>
      </c>
      <c r="D31" s="10">
        <v>44981</v>
      </c>
      <c r="E31" s="10">
        <v>44987</v>
      </c>
      <c r="F31" s="10">
        <v>45011</v>
      </c>
      <c r="G31" s="11">
        <f t="shared" si="0"/>
        <v>-24</v>
      </c>
      <c r="H31" s="12">
        <v>116</v>
      </c>
      <c r="I31" s="13">
        <v>46</v>
      </c>
      <c r="J31" s="14">
        <f t="shared" si="1"/>
        <v>-2784</v>
      </c>
      <c r="K31" s="15">
        <f t="shared" si="2"/>
        <v>-2.208837492160174E-2</v>
      </c>
    </row>
    <row r="32" spans="1:17" x14ac:dyDescent="0.25">
      <c r="A32" s="8">
        <v>2023</v>
      </c>
      <c r="B32" s="9" t="s">
        <v>11</v>
      </c>
      <c r="C32" s="23" t="s">
        <v>12</v>
      </c>
      <c r="D32" s="10">
        <v>44985</v>
      </c>
      <c r="E32" s="10">
        <v>44992</v>
      </c>
      <c r="F32" s="10">
        <v>45016</v>
      </c>
      <c r="G32" s="11">
        <f t="shared" si="0"/>
        <v>-24</v>
      </c>
      <c r="H32" s="12">
        <v>550</v>
      </c>
      <c r="I32" s="13">
        <v>128</v>
      </c>
      <c r="J32" s="14">
        <f t="shared" si="1"/>
        <v>-13200</v>
      </c>
      <c r="K32" s="15">
        <f t="shared" si="2"/>
        <v>-0.10472936385242204</v>
      </c>
    </row>
    <row r="33" spans="1:11" x14ac:dyDescent="0.25">
      <c r="A33" s="8">
        <v>2023</v>
      </c>
      <c r="B33" s="9" t="s">
        <v>13</v>
      </c>
      <c r="C33" s="23" t="s">
        <v>14</v>
      </c>
      <c r="D33" s="10">
        <v>44987</v>
      </c>
      <c r="E33" s="10">
        <v>44992</v>
      </c>
      <c r="F33" s="10">
        <v>44987</v>
      </c>
      <c r="G33" s="11">
        <f t="shared" si="0"/>
        <v>5</v>
      </c>
      <c r="H33" s="12">
        <v>386.26</v>
      </c>
      <c r="I33" s="13">
        <v>76</v>
      </c>
      <c r="J33" s="14">
        <f t="shared" si="1"/>
        <v>1931.3</v>
      </c>
      <c r="K33" s="15">
        <f t="shared" si="2"/>
        <v>1.5323016697589597E-2</v>
      </c>
    </row>
    <row r="34" spans="1:11" x14ac:dyDescent="0.25">
      <c r="A34" s="8">
        <v>2023</v>
      </c>
      <c r="B34" s="9" t="s">
        <v>54</v>
      </c>
      <c r="C34" s="23" t="s">
        <v>55</v>
      </c>
      <c r="D34" s="10">
        <v>44992</v>
      </c>
      <c r="E34" s="10">
        <v>44993</v>
      </c>
      <c r="F34" s="10">
        <v>45023</v>
      </c>
      <c r="G34" s="11">
        <f t="shared" si="0"/>
        <v>-30</v>
      </c>
      <c r="H34" s="12">
        <v>163</v>
      </c>
      <c r="I34" s="13">
        <v>84</v>
      </c>
      <c r="J34" s="14">
        <f t="shared" si="1"/>
        <v>-4890</v>
      </c>
      <c r="K34" s="15">
        <f t="shared" si="2"/>
        <v>-3.8797468881692707E-2</v>
      </c>
    </row>
    <row r="35" spans="1:11" x14ac:dyDescent="0.25">
      <c r="A35" s="8">
        <v>2023</v>
      </c>
      <c r="B35" s="9" t="s">
        <v>56</v>
      </c>
      <c r="C35" s="23" t="s">
        <v>57</v>
      </c>
      <c r="D35" s="10">
        <v>44987</v>
      </c>
      <c r="E35" s="10">
        <v>44994</v>
      </c>
      <c r="F35" s="10">
        <v>44988</v>
      </c>
      <c r="G35" s="11">
        <f t="shared" si="0"/>
        <v>6</v>
      </c>
      <c r="H35" s="12">
        <v>6412.8</v>
      </c>
      <c r="I35" s="13">
        <v>75</v>
      </c>
      <c r="J35" s="14">
        <f t="shared" si="1"/>
        <v>38476.800000000003</v>
      </c>
      <c r="K35" s="15">
        <f t="shared" si="2"/>
        <v>0.30527657477855097</v>
      </c>
    </row>
    <row r="36" spans="1:11" x14ac:dyDescent="0.25">
      <c r="A36" s="8">
        <v>2023</v>
      </c>
      <c r="B36" s="9" t="s">
        <v>58</v>
      </c>
      <c r="C36" s="24" t="s">
        <v>59</v>
      </c>
      <c r="D36" s="10">
        <v>44985</v>
      </c>
      <c r="E36" s="10">
        <v>44995</v>
      </c>
      <c r="F36" s="10">
        <v>44985</v>
      </c>
      <c r="G36" s="11">
        <f t="shared" si="0"/>
        <v>10</v>
      </c>
      <c r="H36" s="12">
        <v>75</v>
      </c>
      <c r="I36" s="13">
        <v>2235</v>
      </c>
      <c r="J36" s="14">
        <f t="shared" si="1"/>
        <v>750</v>
      </c>
      <c r="K36" s="15">
        <f t="shared" si="2"/>
        <v>5.950532037069434E-3</v>
      </c>
    </row>
    <row r="37" spans="1:11" x14ac:dyDescent="0.25">
      <c r="A37" s="8">
        <v>2023</v>
      </c>
      <c r="B37" s="9" t="s">
        <v>60</v>
      </c>
      <c r="C37" s="23" t="s">
        <v>61</v>
      </c>
      <c r="D37" s="10">
        <v>45014</v>
      </c>
      <c r="E37" s="10">
        <v>45014</v>
      </c>
      <c r="F37" s="10">
        <v>45014</v>
      </c>
      <c r="G37" s="11">
        <f t="shared" si="0"/>
        <v>0</v>
      </c>
      <c r="H37" s="12">
        <v>80</v>
      </c>
      <c r="I37" s="13">
        <v>60</v>
      </c>
      <c r="J37" s="14">
        <f t="shared" si="1"/>
        <v>0</v>
      </c>
      <c r="K37" s="15">
        <f t="shared" si="2"/>
        <v>0</v>
      </c>
    </row>
    <row r="38" spans="1:11" x14ac:dyDescent="0.25">
      <c r="A38" s="8">
        <v>2023</v>
      </c>
      <c r="B38" s="9" t="s">
        <v>13</v>
      </c>
      <c r="C38" s="23" t="s">
        <v>14</v>
      </c>
      <c r="D38" s="10">
        <v>45013</v>
      </c>
      <c r="E38" s="10">
        <v>45015</v>
      </c>
      <c r="F38" s="10">
        <v>45013</v>
      </c>
      <c r="G38" s="11">
        <f t="shared" si="0"/>
        <v>2</v>
      </c>
      <c r="H38" s="12">
        <v>517.09</v>
      </c>
      <c r="I38" s="13">
        <v>103</v>
      </c>
      <c r="J38" s="14">
        <f t="shared" si="1"/>
        <v>1034.18</v>
      </c>
      <c r="K38" s="15">
        <f t="shared" si="2"/>
        <v>8.2052282961286235E-3</v>
      </c>
    </row>
    <row r="39" spans="1:11" x14ac:dyDescent="0.25">
      <c r="A39" s="8">
        <v>2023</v>
      </c>
      <c r="B39" s="9" t="s">
        <v>29</v>
      </c>
      <c r="C39" s="23" t="s">
        <v>30</v>
      </c>
      <c r="D39" s="10">
        <v>44995</v>
      </c>
      <c r="E39" s="10">
        <v>45015</v>
      </c>
      <c r="F39" s="10">
        <v>45015</v>
      </c>
      <c r="G39" s="11">
        <f t="shared" si="0"/>
        <v>0</v>
      </c>
      <c r="H39" s="12">
        <v>972.85</v>
      </c>
      <c r="I39" s="19" t="s">
        <v>62</v>
      </c>
      <c r="J39" s="14">
        <f t="shared" si="1"/>
        <v>0</v>
      </c>
      <c r="K39" s="15">
        <f t="shared" si="2"/>
        <v>0</v>
      </c>
    </row>
    <row r="40" spans="1:11" x14ac:dyDescent="0.25">
      <c r="A40" s="8">
        <v>2023</v>
      </c>
      <c r="B40" s="9" t="s">
        <v>32</v>
      </c>
      <c r="C40" s="23" t="s">
        <v>33</v>
      </c>
      <c r="D40" s="10">
        <v>44926</v>
      </c>
      <c r="E40" s="10">
        <v>45016</v>
      </c>
      <c r="F40" s="10">
        <v>45016</v>
      </c>
      <c r="G40" s="11">
        <f t="shared" si="0"/>
        <v>0</v>
      </c>
      <c r="H40" s="12">
        <v>88.14</v>
      </c>
      <c r="I40" s="19">
        <v>49815</v>
      </c>
      <c r="J40" s="14">
        <f t="shared" si="1"/>
        <v>0</v>
      </c>
      <c r="K40" s="15">
        <f t="shared" si="2"/>
        <v>0</v>
      </c>
    </row>
    <row r="42" spans="1:11" x14ac:dyDescent="0.25">
      <c r="H42" s="26">
        <f>SUM(H2:H41)</f>
        <v>126039.15000000001</v>
      </c>
      <c r="K42" s="28">
        <f>SUM(K2:K41)</f>
        <v>-9.0282896227085008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 Borleri</dc:creator>
  <cp:lastModifiedBy>Chiara Borleri</cp:lastModifiedBy>
  <dcterms:created xsi:type="dcterms:W3CDTF">2023-04-17T14:08:33Z</dcterms:created>
  <dcterms:modified xsi:type="dcterms:W3CDTF">2023-09-20T08:49:04Z</dcterms:modified>
</cp:coreProperties>
</file>